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63" windowHeight="21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<sst xmlns="http://schemas.openxmlformats.org/spreadsheetml/2006/main" count="27" uniqueCount="26">
  <si>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ඇමුණුම - 01</t>
  </si>
  <si>
    <t>Principal Amount</t>
  </si>
  <si>
    <t>Monthly Payment</t>
  </si>
  <si>
    <t>Interest Rate</t>
  </si>
  <si>
    <t>.</t>
  </si>
  <si>
    <t>Terms in Months</t>
  </si>
  <si>
    <t xml:space="preserve"> </t>
  </si>
  <si>
    <t>Loan No</t>
  </si>
  <si>
    <t>Instalments</t>
  </si>
  <si>
    <t>Name of Applicant</t>
  </si>
  <si>
    <t>District</t>
  </si>
  <si>
    <t>Address</t>
  </si>
  <si>
    <t>D.S.Division</t>
  </si>
  <si>
    <t xml:space="preserve">Date of Birth  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</si>
  <si>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</si>
  <si>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</si>
  <si>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</si>
  <si>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</si>
  <si>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</si>
  <si>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</si>
  <si>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</si>
  <si>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</si>
  <si>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</si>
  <si>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</si>
  <si>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</si>
  <si>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>SAMURDHI  SABADE   LOAN  PROGRAMME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</si>
</sst>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;@"/>
    <numFmt numFmtId="165" formatCode="&quot;Rs.&quot;#,##0.00"/>
    <numFmt numFmtId="166" formatCode="&quot;Rs.&quot;#,##0"/>
    <numFmt numFmtId="167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.8"/>
      <color indexed="21"/>
      <name val="Verdan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.8"/>
      <color indexed="21"/>
      <name val="Verdana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.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165" fontId="4" fillId="0" borderId="14" xfId="44" applyNumberFormat="1" applyFont="1" applyFill="1" applyBorder="1" applyAlignment="1">
      <alignment/>
    </xf>
    <xf numFmtId="166" fontId="4" fillId="33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165" fontId="4" fillId="0" borderId="0" xfId="0" applyNumberFormat="1" applyFont="1" applyFill="1" applyBorder="1" applyAlignment="1" quotePrefix="1">
      <alignment/>
    </xf>
    <xf numFmtId="165" fontId="4" fillId="0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0" xfId="0" applyFont="1" applyFill="1" applyAlignment="1">
      <alignment/>
    </xf>
    <xf numFmtId="167" fontId="4" fillId="0" borderId="15" xfId="42" applyNumberFormat="1" applyFont="1" applyFill="1" applyBorder="1" applyAlignment="1">
      <alignment/>
    </xf>
    <xf numFmtId="0" fontId="46" fillId="0" borderId="15" xfId="0" applyFont="1" applyFill="1" applyBorder="1" applyAlignment="1">
      <alignment/>
    </xf>
    <xf numFmtId="167" fontId="8" fillId="0" borderId="15" xfId="42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167" fontId="4" fillId="0" borderId="15" xfId="42" applyNumberFormat="1" applyFont="1" applyFill="1" applyBorder="1" applyAlignment="1" quotePrefix="1">
      <alignment/>
    </xf>
    <xf numFmtId="164" fontId="4" fillId="0" borderId="15" xfId="42" applyNumberFormat="1" applyFont="1" applyFill="1" applyBorder="1" applyAlignment="1">
      <alignment/>
    </xf>
    <xf numFmtId="167" fontId="9" fillId="0" borderId="15" xfId="42" applyNumberFormat="1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7" fontId="4" fillId="0" borderId="15" xfId="42" applyNumberFormat="1" applyFont="1" applyFill="1" applyBorder="1" applyAlignment="1">
      <alignment horizontal="center" vertical="center" wrapText="1"/>
    </xf>
    <xf numFmtId="164" fontId="4" fillId="0" borderId="15" xfId="42" applyNumberFormat="1" applyFont="1" applyFill="1" applyBorder="1" applyAlignment="1">
      <alignment horizontal="center" vertical="center" wrapText="1"/>
    </xf>
    <xf numFmtId="167" fontId="4" fillId="33" borderId="14" xfId="42" applyNumberFormat="1" applyFont="1" applyFill="1" applyBorder="1" applyAlignment="1">
      <alignment horizontal="center" vertical="center" wrapText="1"/>
    </xf>
    <xf numFmtId="167" fontId="4" fillId="0" borderId="15" xfId="42" applyNumberFormat="1" applyFont="1" applyFill="1" applyBorder="1" applyAlignment="1">
      <alignment horizontal="center"/>
    </xf>
    <xf numFmtId="43" fontId="4" fillId="0" borderId="15" xfId="42" applyNumberFormat="1" applyFont="1" applyFill="1" applyBorder="1" applyAlignment="1">
      <alignment horizontal="center"/>
    </xf>
    <xf numFmtId="167" fontId="4" fillId="0" borderId="15" xfId="42" applyNumberFormat="1" applyFont="1" applyFill="1" applyBorder="1" applyAlignment="1">
      <alignment horizontal="right"/>
    </xf>
    <xf numFmtId="167" fontId="4" fillId="33" borderId="14" xfId="42" applyNumberFormat="1" applyFont="1" applyFill="1" applyBorder="1" applyAlignment="1">
      <alignment horizontal="center"/>
    </xf>
    <xf numFmtId="1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67" fontId="13" fillId="0" borderId="15" xfId="0" applyNumberFormat="1" applyFont="1" applyFill="1" applyBorder="1" applyAlignment="1">
      <alignment horizontal="right" wrapText="1"/>
    </xf>
    <xf numFmtId="167" fontId="13" fillId="0" borderId="15" xfId="42" applyNumberFormat="1" applyFont="1" applyFill="1" applyBorder="1" applyAlignment="1">
      <alignment horizontal="right" wrapText="1"/>
    </xf>
    <xf numFmtId="167" fontId="4" fillId="33" borderId="14" xfId="42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43" fontId="4" fillId="0" borderId="15" xfId="42" applyNumberFormat="1" applyFont="1" applyFill="1" applyBorder="1" applyAlignment="1" quotePrefix="1">
      <alignment/>
    </xf>
    <xf numFmtId="43" fontId="4" fillId="0" borderId="0" xfId="0" applyNumberFormat="1" applyFont="1" applyFill="1" applyAlignment="1">
      <alignment/>
    </xf>
    <xf numFmtId="167" fontId="4" fillId="0" borderId="16" xfId="42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7" fontId="13" fillId="0" borderId="16" xfId="0" applyNumberFormat="1" applyFont="1" applyFill="1" applyBorder="1" applyAlignment="1">
      <alignment horizontal="right" wrapText="1"/>
    </xf>
    <xf numFmtId="43" fontId="4" fillId="0" borderId="16" xfId="42" applyNumberFormat="1" applyFont="1" applyFill="1" applyBorder="1" applyAlignment="1" quotePrefix="1">
      <alignment/>
    </xf>
    <xf numFmtId="167" fontId="4" fillId="0" borderId="16" xfId="42" applyNumberFormat="1" applyFont="1" applyFill="1" applyBorder="1" applyAlignment="1" quotePrefix="1">
      <alignment/>
    </xf>
    <xf numFmtId="167" fontId="13" fillId="0" borderId="16" xfId="42" applyNumberFormat="1" applyFont="1" applyFill="1" applyBorder="1" applyAlignment="1">
      <alignment horizontal="right" wrapText="1"/>
    </xf>
    <xf numFmtId="167" fontId="4" fillId="33" borderId="17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67" fontId="4" fillId="0" borderId="15" xfId="42" applyNumberFormat="1" applyFont="1" applyFill="1" applyBorder="1" applyAlignment="1">
      <alignment/>
    </xf>
    <xf numFmtId="167" fontId="9" fillId="0" borderId="15" xfId="42" applyNumberFormat="1" applyFont="1" applyFill="1" applyBorder="1" applyAlignment="1">
      <alignment/>
    </xf>
    <xf numFmtId="164" fontId="9" fillId="0" borderId="15" xfId="42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/>
    </xf>
    <xf numFmtId="167" fontId="11" fillId="0" borderId="15" xfId="42" applyNumberFormat="1" applyFont="1" applyFill="1" applyBorder="1" applyAlignment="1">
      <alignment/>
    </xf>
    <xf numFmtId="0" fontId="48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6" sqref="A6:K6"/>
    </sheetView>
  </sheetViews>
  <sheetFormatPr defaultColWidth="11.57421875" defaultRowHeight="15"/>
  <cols>
    <col min="1" max="1" width="5.421875" style="6" customWidth="1"/>
    <col min="2" max="2" width="18.00390625" style="56" customWidth="1"/>
    <col min="3" max="3" width="12.28125" style="6" customWidth="1"/>
    <col min="4" max="5" width="11.57421875" style="6" customWidth="1"/>
    <col min="6" max="6" width="15.00390625" style="6" customWidth="1"/>
    <col min="7" max="7" width="4.28125" style="6" customWidth="1"/>
    <col min="8" max="8" width="14.140625" style="6" customWidth="1"/>
    <col min="9" max="9" width="12.28125" style="6" customWidth="1"/>
    <col min="10" max="10" width="9.140625" style="6" customWidth="1"/>
    <col min="11" max="11" width="15.8515625" style="6" customWidth="1"/>
    <col min="12" max="16384" width="11.57421875" style="6" customWidth="1"/>
  </cols>
  <sheetData>
    <row r="1" spans="1:12" ht="12">
      <c r="A1" s="1"/>
      <c r="B1" s="2"/>
      <c r="C1" s="3"/>
      <c r="D1" s="3"/>
      <c r="E1" s="3"/>
      <c r="F1" s="3"/>
      <c r="G1" s="3"/>
      <c r="H1" s="3"/>
      <c r="I1" s="3"/>
      <c r="J1" s="3"/>
      <c r="K1" s="4" t="s">
        <v>0</v>
      </c>
      <c r="L1" s="5"/>
    </row>
    <row r="2" spans="1:12" s="13" customFormat="1" ht="12.75">
      <c r="A2" s="7" t="s">
        <v>1</v>
      </c>
      <c r="B2" s="8"/>
      <c r="C2" s="9"/>
      <c r="D2" s="9"/>
      <c r="E2" s="9"/>
      <c r="F2" s="10">
        <v>200000</v>
      </c>
      <c r="G2" s="10"/>
      <c r="H2" s="9" t="s">
        <v>2</v>
      </c>
      <c r="I2" s="10">
        <f>PMT(F3/12,F4,-F2)</f>
        <v>4882.584468300496</v>
      </c>
      <c r="J2" s="10"/>
      <c r="K2" s="11"/>
      <c r="L2" s="12">
        <f>+I2</f>
        <v>4882.584468300496</v>
      </c>
    </row>
    <row r="3" spans="1:12" s="13" customFormat="1" ht="12.75">
      <c r="A3" s="7" t="s">
        <v>3</v>
      </c>
      <c r="B3" s="8"/>
      <c r="C3" s="9"/>
      <c r="D3" s="9"/>
      <c r="E3" s="9"/>
      <c r="F3" s="14">
        <v>0.08</v>
      </c>
      <c r="G3" s="14"/>
      <c r="H3" s="9"/>
      <c r="I3" s="9"/>
      <c r="J3" s="9"/>
      <c r="K3" s="15"/>
      <c r="L3" s="16" t="s">
        <v>4</v>
      </c>
    </row>
    <row r="4" spans="1:12" s="13" customFormat="1" ht="12.75">
      <c r="A4" s="7" t="s">
        <v>5</v>
      </c>
      <c r="B4" s="8"/>
      <c r="C4" s="9"/>
      <c r="D4" s="9"/>
      <c r="E4" s="9"/>
      <c r="F4" s="9">
        <v>48</v>
      </c>
      <c r="G4" s="9"/>
      <c r="H4" s="9"/>
      <c r="I4" s="17"/>
      <c r="J4" s="17"/>
      <c r="K4" s="18" t="s">
        <v>6</v>
      </c>
      <c r="L4" s="19"/>
    </row>
    <row r="5" spans="1:12" s="13" customFormat="1" ht="12.75">
      <c r="A5" s="7"/>
      <c r="B5" s="8"/>
      <c r="C5" s="9"/>
      <c r="D5" s="9"/>
      <c r="E5" s="9"/>
      <c r="F5" s="9"/>
      <c r="G5" s="9"/>
      <c r="H5" s="9"/>
      <c r="I5" s="20"/>
      <c r="J5" s="9"/>
      <c r="K5" s="15"/>
      <c r="L5" s="19"/>
    </row>
    <row r="6" spans="1:12" s="22" customFormat="1" ht="17.25">
      <c r="A6" s="57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21"/>
    </row>
    <row r="7" spans="1:12" s="13" customFormat="1" ht="13.5">
      <c r="A7" s="23" t="s">
        <v>7</v>
      </c>
      <c r="B7" s="24"/>
      <c r="C7" s="25"/>
      <c r="D7" s="23"/>
      <c r="E7" s="23"/>
      <c r="F7" s="23"/>
      <c r="G7" s="23" t="s">
        <v>8</v>
      </c>
      <c r="H7" s="23"/>
      <c r="I7" s="26">
        <f>L15</f>
        <v>4882.584468300496</v>
      </c>
      <c r="J7" s="27">
        <f>+F4</f>
        <v>48</v>
      </c>
      <c r="K7" s="27"/>
      <c r="L7" s="19"/>
    </row>
    <row r="8" spans="1:12" s="13" customFormat="1" ht="14.25">
      <c r="A8" s="23" t="s">
        <v>9</v>
      </c>
      <c r="B8" s="28"/>
      <c r="C8" s="58"/>
      <c r="D8" s="59"/>
      <c r="E8" s="59"/>
      <c r="F8" s="59"/>
      <c r="G8" s="23" t="s">
        <v>10</v>
      </c>
      <c r="H8" s="23"/>
      <c r="I8" s="29"/>
      <c r="J8" s="27"/>
      <c r="K8" s="27"/>
      <c r="L8" s="19"/>
    </row>
    <row r="9" spans="1:12" s="13" customFormat="1" ht="14.25">
      <c r="A9" s="30"/>
      <c r="B9" s="28"/>
      <c r="C9" s="31"/>
      <c r="D9" s="32"/>
      <c r="E9" s="32"/>
      <c r="F9" s="32"/>
      <c r="G9" s="23"/>
      <c r="H9" s="23"/>
      <c r="I9" s="29"/>
      <c r="J9" s="27"/>
      <c r="K9" s="27"/>
      <c r="L9" s="19"/>
    </row>
    <row r="10" spans="1:12" s="13" customFormat="1" ht="14.25">
      <c r="A10" s="30"/>
      <c r="B10" s="28"/>
      <c r="C10" s="31"/>
      <c r="D10" s="32"/>
      <c r="E10" s="32"/>
      <c r="F10" s="32"/>
      <c r="G10" s="23"/>
      <c r="H10" s="23"/>
      <c r="I10" s="29"/>
      <c r="J10" s="27"/>
      <c r="K10" s="27"/>
      <c r="L10" s="19"/>
    </row>
    <row r="11" spans="1:12" s="13" customFormat="1" ht="14.25">
      <c r="A11" s="60" t="s">
        <v>11</v>
      </c>
      <c r="B11" s="60"/>
      <c r="C11" s="61"/>
      <c r="D11" s="59"/>
      <c r="E11" s="59"/>
      <c r="F11" s="59"/>
      <c r="G11" s="23" t="s">
        <v>12</v>
      </c>
      <c r="H11" s="23"/>
      <c r="I11" s="29"/>
      <c r="J11" s="27"/>
      <c r="K11" s="27"/>
      <c r="L11" s="19"/>
    </row>
    <row r="12" spans="1:12" s="13" customFormat="1" ht="15.75">
      <c r="A12" s="23" t="s">
        <v>13</v>
      </c>
      <c r="B12" s="33"/>
      <c r="C12" s="62"/>
      <c r="D12" s="63"/>
      <c r="E12" s="63"/>
      <c r="F12" s="63"/>
      <c r="G12" s="23"/>
      <c r="H12" s="64"/>
      <c r="I12" s="65"/>
      <c r="J12" s="23"/>
      <c r="K12" s="27"/>
      <c r="L12" s="19"/>
    </row>
    <row r="13" spans="1:12" s="13" customFormat="1" ht="25.5">
      <c r="A13" s="34" t="s">
        <v>14</v>
      </c>
      <c r="B13" s="35" t="s">
        <v>15</v>
      </c>
      <c r="C13" s="34" t="s">
        <v>16</v>
      </c>
      <c r="D13" s="34" t="s">
        <v>17</v>
      </c>
      <c r="E13" s="34" t="s">
        <v>18</v>
      </c>
      <c r="F13" s="34" t="s">
        <v>19</v>
      </c>
      <c r="G13" s="34" t="s">
        <v>20</v>
      </c>
      <c r="H13" s="34" t="s">
        <v>21</v>
      </c>
      <c r="I13" s="34" t="s">
        <v>22</v>
      </c>
      <c r="J13" s="34" t="s">
        <v>20</v>
      </c>
      <c r="K13" s="34" t="s">
        <v>23</v>
      </c>
      <c r="L13" s="36" t="s">
        <v>24</v>
      </c>
    </row>
    <row r="14" spans="1:12" s="13" customFormat="1" ht="12.75">
      <c r="A14" s="37"/>
      <c r="B14" s="28"/>
      <c r="C14" s="37"/>
      <c r="D14" s="37"/>
      <c r="E14" s="37"/>
      <c r="F14" s="38">
        <f>+F2</f>
        <v>200000</v>
      </c>
      <c r="G14" s="37"/>
      <c r="H14" s="37"/>
      <c r="I14" s="39">
        <v>0</v>
      </c>
      <c r="J14" s="39"/>
      <c r="K14" s="39"/>
      <c r="L14" s="40"/>
    </row>
    <row r="15" spans="1:13" s="13" customFormat="1" ht="14.25">
      <c r="A15" s="23">
        <v>1</v>
      </c>
      <c r="B15" s="41"/>
      <c r="C15" s="42"/>
      <c r="D15" s="23"/>
      <c r="E15" s="43">
        <f>L15-H15</f>
        <v>3549.251134967163</v>
      </c>
      <c r="F15" s="38">
        <f>F14-E15</f>
        <v>196450.74886503283</v>
      </c>
      <c r="G15" s="27"/>
      <c r="H15" s="44">
        <f>F14*$F$3/12</f>
        <v>1333.3333333333333</v>
      </c>
      <c r="I15" s="23">
        <f>H15</f>
        <v>1333.3333333333333</v>
      </c>
      <c r="J15" s="23"/>
      <c r="K15" s="23"/>
      <c r="L15" s="45">
        <f>+L2</f>
        <v>4882.584468300496</v>
      </c>
      <c r="M15" s="46"/>
    </row>
    <row r="16" spans="1:12" s="13" customFormat="1" ht="14.25">
      <c r="A16" s="23">
        <v>2</v>
      </c>
      <c r="B16" s="41"/>
      <c r="C16" s="42"/>
      <c r="D16" s="23"/>
      <c r="E16" s="43">
        <f aca="true" t="shared" si="0" ref="E16:E62">L16-H16</f>
        <v>3572.9128092002775</v>
      </c>
      <c r="F16" s="38">
        <f aca="true" t="shared" si="1" ref="F16:F62">F15-E16</f>
        <v>192877.83605583257</v>
      </c>
      <c r="G16" s="27"/>
      <c r="H16" s="44">
        <f aca="true" t="shared" si="2" ref="H16:H62">F15*$F$3/12</f>
        <v>1309.671659100219</v>
      </c>
      <c r="I16" s="23">
        <f>H16+I15</f>
        <v>2643.004992433552</v>
      </c>
      <c r="J16" s="23"/>
      <c r="K16" s="23"/>
      <c r="L16" s="45">
        <f>+L15</f>
        <v>4882.584468300496</v>
      </c>
    </row>
    <row r="17" spans="1:12" s="13" customFormat="1" ht="14.25">
      <c r="A17" s="23">
        <v>3</v>
      </c>
      <c r="B17" s="41"/>
      <c r="C17" s="42"/>
      <c r="D17" s="23"/>
      <c r="E17" s="43">
        <f t="shared" si="0"/>
        <v>3596.732227928279</v>
      </c>
      <c r="F17" s="38">
        <f t="shared" si="1"/>
        <v>189281.1038279043</v>
      </c>
      <c r="G17" s="27"/>
      <c r="H17" s="44">
        <f t="shared" si="2"/>
        <v>1285.852240372217</v>
      </c>
      <c r="I17" s="23">
        <f aca="true" t="shared" si="3" ref="I17:I62">H17+I16</f>
        <v>3928.857232805769</v>
      </c>
      <c r="J17" s="23"/>
      <c r="K17" s="23"/>
      <c r="L17" s="45">
        <f aca="true" t="shared" si="4" ref="L17:L62">+L16</f>
        <v>4882.584468300496</v>
      </c>
    </row>
    <row r="18" spans="1:12" s="13" customFormat="1" ht="14.25">
      <c r="A18" s="23">
        <v>4</v>
      </c>
      <c r="B18" s="41"/>
      <c r="C18" s="42"/>
      <c r="D18" s="23"/>
      <c r="E18" s="43">
        <f t="shared" si="0"/>
        <v>3620.710442781134</v>
      </c>
      <c r="F18" s="38">
        <f t="shared" si="1"/>
        <v>185660.39338512317</v>
      </c>
      <c r="G18" s="27"/>
      <c r="H18" s="44">
        <f t="shared" si="2"/>
        <v>1261.874025519362</v>
      </c>
      <c r="I18" s="23">
        <f t="shared" si="3"/>
        <v>5190.731258325131</v>
      </c>
      <c r="J18" s="23"/>
      <c r="K18" s="23"/>
      <c r="L18" s="45">
        <f t="shared" si="4"/>
        <v>4882.584468300496</v>
      </c>
    </row>
    <row r="19" spans="1:12" s="13" customFormat="1" ht="14.25">
      <c r="A19" s="23">
        <v>5</v>
      </c>
      <c r="B19" s="41"/>
      <c r="C19" s="42"/>
      <c r="D19" s="23"/>
      <c r="E19" s="43">
        <f t="shared" si="0"/>
        <v>3644.848512399675</v>
      </c>
      <c r="F19" s="47">
        <f t="shared" si="1"/>
        <v>182015.5448727235</v>
      </c>
      <c r="G19" s="27"/>
      <c r="H19" s="44">
        <f t="shared" si="2"/>
        <v>1237.7359559008212</v>
      </c>
      <c r="I19" s="23">
        <f t="shared" si="3"/>
        <v>6428.467214225952</v>
      </c>
      <c r="J19" s="23"/>
      <c r="K19" s="23"/>
      <c r="L19" s="45">
        <f t="shared" si="4"/>
        <v>4882.584468300496</v>
      </c>
    </row>
    <row r="20" spans="1:12" s="13" customFormat="1" ht="14.25">
      <c r="A20" s="23">
        <v>6</v>
      </c>
      <c r="B20" s="41"/>
      <c r="C20" s="42"/>
      <c r="D20" s="23"/>
      <c r="E20" s="43">
        <f t="shared" si="0"/>
        <v>3669.1475024823394</v>
      </c>
      <c r="F20" s="47">
        <f t="shared" si="1"/>
        <v>178346.39737024115</v>
      </c>
      <c r="G20" s="27"/>
      <c r="H20" s="44">
        <f t="shared" si="2"/>
        <v>1213.4369658181565</v>
      </c>
      <c r="I20" s="23">
        <f>H20+I19</f>
        <v>7641.904180044109</v>
      </c>
      <c r="J20" s="23"/>
      <c r="K20" s="23"/>
      <c r="L20" s="45">
        <f t="shared" si="4"/>
        <v>4882.584468300496</v>
      </c>
    </row>
    <row r="21" spans="1:12" s="13" customFormat="1" ht="14.25">
      <c r="A21" s="23">
        <v>7</v>
      </c>
      <c r="B21" s="41"/>
      <c r="C21" s="42"/>
      <c r="D21" s="23"/>
      <c r="E21" s="43">
        <f t="shared" si="0"/>
        <v>3693.608485832222</v>
      </c>
      <c r="F21" s="47">
        <f t="shared" si="1"/>
        <v>174652.78888440892</v>
      </c>
      <c r="G21" s="27"/>
      <c r="H21" s="44">
        <f t="shared" si="2"/>
        <v>1188.9759824682744</v>
      </c>
      <c r="I21" s="23">
        <f t="shared" si="3"/>
        <v>8830.880162512383</v>
      </c>
      <c r="J21" s="23"/>
      <c r="K21" s="23"/>
      <c r="L21" s="45">
        <f t="shared" si="4"/>
        <v>4882.584468300496</v>
      </c>
    </row>
    <row r="22" spans="1:14" s="13" customFormat="1" ht="14.25">
      <c r="A22" s="23">
        <v>8</v>
      </c>
      <c r="B22" s="41"/>
      <c r="C22" s="42"/>
      <c r="D22" s="23"/>
      <c r="E22" s="43">
        <f t="shared" si="0"/>
        <v>3718.2325424044366</v>
      </c>
      <c r="F22" s="47">
        <f t="shared" si="1"/>
        <v>170934.55634200448</v>
      </c>
      <c r="G22" s="27"/>
      <c r="H22" s="44">
        <f t="shared" si="2"/>
        <v>1164.3519258960594</v>
      </c>
      <c r="I22" s="23">
        <f t="shared" si="3"/>
        <v>9995.232088408442</v>
      </c>
      <c r="J22" s="23"/>
      <c r="K22" s="23"/>
      <c r="L22" s="45">
        <f t="shared" si="4"/>
        <v>4882.584468300496</v>
      </c>
      <c r="N22" s="48"/>
    </row>
    <row r="23" spans="1:12" s="13" customFormat="1" ht="14.25">
      <c r="A23" s="23">
        <v>9</v>
      </c>
      <c r="B23" s="41"/>
      <c r="C23" s="42"/>
      <c r="D23" s="23"/>
      <c r="E23" s="43">
        <f t="shared" si="0"/>
        <v>3743.0207593538</v>
      </c>
      <c r="F23" s="47">
        <f t="shared" si="1"/>
        <v>167191.5355826507</v>
      </c>
      <c r="G23" s="27"/>
      <c r="H23" s="44">
        <f t="shared" si="2"/>
        <v>1139.5637089466966</v>
      </c>
      <c r="I23" s="23">
        <f t="shared" si="3"/>
        <v>11134.795797355138</v>
      </c>
      <c r="J23" s="23"/>
      <c r="K23" s="23"/>
      <c r="L23" s="45">
        <f t="shared" si="4"/>
        <v>4882.584468300496</v>
      </c>
    </row>
    <row r="24" spans="1:12" s="13" customFormat="1" ht="14.25">
      <c r="A24" s="23">
        <v>10</v>
      </c>
      <c r="B24" s="41"/>
      <c r="C24" s="42"/>
      <c r="D24" s="23"/>
      <c r="E24" s="43">
        <f t="shared" si="0"/>
        <v>3767.974231082825</v>
      </c>
      <c r="F24" s="47">
        <f t="shared" si="1"/>
        <v>163423.56135156786</v>
      </c>
      <c r="G24" s="27"/>
      <c r="H24" s="44">
        <f t="shared" si="2"/>
        <v>1114.6102372176713</v>
      </c>
      <c r="I24" s="23">
        <f t="shared" si="3"/>
        <v>12249.40603457281</v>
      </c>
      <c r="J24" s="23"/>
      <c r="K24" s="23"/>
      <c r="L24" s="45">
        <f t="shared" si="4"/>
        <v>4882.584468300496</v>
      </c>
    </row>
    <row r="25" spans="1:12" s="13" customFormat="1" ht="14.25">
      <c r="A25" s="23">
        <v>11</v>
      </c>
      <c r="B25" s="41"/>
      <c r="C25" s="42"/>
      <c r="D25" s="23"/>
      <c r="E25" s="43">
        <f t="shared" si="0"/>
        <v>3793.094059290044</v>
      </c>
      <c r="F25" s="47">
        <f t="shared" si="1"/>
        <v>159630.4672922778</v>
      </c>
      <c r="G25" s="27"/>
      <c r="H25" s="44">
        <f t="shared" si="2"/>
        <v>1089.4904090104524</v>
      </c>
      <c r="I25" s="23">
        <f t="shared" si="3"/>
        <v>13338.896443583262</v>
      </c>
      <c r="J25" s="23"/>
      <c r="K25" s="23"/>
      <c r="L25" s="45">
        <f t="shared" si="4"/>
        <v>4882.584468300496</v>
      </c>
    </row>
    <row r="26" spans="1:12" s="13" customFormat="1" ht="14.25">
      <c r="A26" s="23">
        <v>12</v>
      </c>
      <c r="B26" s="41"/>
      <c r="C26" s="42"/>
      <c r="D26" s="23"/>
      <c r="E26" s="43">
        <f t="shared" si="0"/>
        <v>3818.3813530186444</v>
      </c>
      <c r="F26" s="47">
        <f t="shared" si="1"/>
        <v>155812.08593925918</v>
      </c>
      <c r="G26" s="27"/>
      <c r="H26" s="44">
        <f t="shared" si="2"/>
        <v>1064.203115281852</v>
      </c>
      <c r="I26" s="23">
        <f t="shared" si="3"/>
        <v>14403.099558865115</v>
      </c>
      <c r="J26" s="23"/>
      <c r="K26" s="23"/>
      <c r="L26" s="45">
        <f t="shared" si="4"/>
        <v>4882.584468300496</v>
      </c>
    </row>
    <row r="27" spans="1:12" s="13" customFormat="1" ht="14.25">
      <c r="A27" s="23">
        <v>13</v>
      </c>
      <c r="B27" s="41"/>
      <c r="C27" s="42"/>
      <c r="D27" s="23"/>
      <c r="E27" s="43">
        <f t="shared" si="0"/>
        <v>3843.837228705435</v>
      </c>
      <c r="F27" s="47">
        <f t="shared" si="1"/>
        <v>151968.24871055374</v>
      </c>
      <c r="G27" s="27"/>
      <c r="H27" s="44">
        <f t="shared" si="2"/>
        <v>1038.7472395950613</v>
      </c>
      <c r="I27" s="23">
        <f t="shared" si="3"/>
        <v>15441.846798460176</v>
      </c>
      <c r="J27" s="23"/>
      <c r="K27" s="23"/>
      <c r="L27" s="45">
        <f t="shared" si="4"/>
        <v>4882.584468300496</v>
      </c>
    </row>
    <row r="28" spans="1:12" s="13" customFormat="1" ht="14.25">
      <c r="A28" s="23">
        <v>14</v>
      </c>
      <c r="B28" s="41"/>
      <c r="C28" s="42"/>
      <c r="D28" s="23"/>
      <c r="E28" s="43">
        <f t="shared" si="0"/>
        <v>3869.4628102301376</v>
      </c>
      <c r="F28" s="47">
        <f t="shared" si="1"/>
        <v>148098.7859003236</v>
      </c>
      <c r="G28" s="27"/>
      <c r="H28" s="44">
        <f t="shared" si="2"/>
        <v>1013.1216580703584</v>
      </c>
      <c r="I28" s="23">
        <f t="shared" si="3"/>
        <v>16454.968456530532</v>
      </c>
      <c r="J28" s="23"/>
      <c r="K28" s="23"/>
      <c r="L28" s="45">
        <f t="shared" si="4"/>
        <v>4882.584468300496</v>
      </c>
    </row>
    <row r="29" spans="1:12" s="13" customFormat="1" ht="14.25">
      <c r="A29" s="23">
        <v>15</v>
      </c>
      <c r="B29" s="41"/>
      <c r="C29" s="42"/>
      <c r="D29" s="23"/>
      <c r="E29" s="43">
        <f t="shared" si="0"/>
        <v>3895.2592289650056</v>
      </c>
      <c r="F29" s="47">
        <f t="shared" si="1"/>
        <v>144203.5266713586</v>
      </c>
      <c r="G29" s="27"/>
      <c r="H29" s="44">
        <f t="shared" si="2"/>
        <v>987.3252393354907</v>
      </c>
      <c r="I29" s="23">
        <f t="shared" si="3"/>
        <v>17442.293695866025</v>
      </c>
      <c r="J29" s="23"/>
      <c r="K29" s="23"/>
      <c r="L29" s="45">
        <f t="shared" si="4"/>
        <v>4882.584468300496</v>
      </c>
    </row>
    <row r="30" spans="1:12" s="13" customFormat="1" ht="14.25">
      <c r="A30" s="23">
        <v>16</v>
      </c>
      <c r="B30" s="41"/>
      <c r="C30" s="42"/>
      <c r="D30" s="23"/>
      <c r="E30" s="43">
        <f t="shared" si="0"/>
        <v>3921.2276238247723</v>
      </c>
      <c r="F30" s="47">
        <f t="shared" si="1"/>
        <v>140282.29904753383</v>
      </c>
      <c r="G30" s="27"/>
      <c r="H30" s="44">
        <f t="shared" si="2"/>
        <v>961.356844475724</v>
      </c>
      <c r="I30" s="23">
        <f t="shared" si="3"/>
        <v>18403.65054034175</v>
      </c>
      <c r="J30" s="23"/>
      <c r="K30" s="23"/>
      <c r="L30" s="45">
        <f t="shared" si="4"/>
        <v>4882.584468300496</v>
      </c>
    </row>
    <row r="31" spans="1:12" s="13" customFormat="1" ht="14.25">
      <c r="A31" s="23">
        <v>17</v>
      </c>
      <c r="B31" s="41"/>
      <c r="C31" s="42"/>
      <c r="D31" s="23"/>
      <c r="E31" s="43">
        <f t="shared" si="0"/>
        <v>3947.369141316937</v>
      </c>
      <c r="F31" s="47">
        <f t="shared" si="1"/>
        <v>136334.9299062169</v>
      </c>
      <c r="G31" s="27"/>
      <c r="H31" s="44">
        <f t="shared" si="2"/>
        <v>935.215326983559</v>
      </c>
      <c r="I31" s="23">
        <f t="shared" si="3"/>
        <v>19338.86586732531</v>
      </c>
      <c r="J31" s="23"/>
      <c r="K31" s="23"/>
      <c r="L31" s="45">
        <f t="shared" si="4"/>
        <v>4882.584468300496</v>
      </c>
    </row>
    <row r="32" spans="1:12" s="13" customFormat="1" ht="14.25">
      <c r="A32" s="23">
        <v>18</v>
      </c>
      <c r="B32" s="41"/>
      <c r="C32" s="42"/>
      <c r="D32" s="23"/>
      <c r="E32" s="43">
        <f t="shared" si="0"/>
        <v>3973.6849355923837</v>
      </c>
      <c r="F32" s="47">
        <f t="shared" si="1"/>
        <v>132361.2449706245</v>
      </c>
      <c r="G32" s="27"/>
      <c r="H32" s="44">
        <f t="shared" si="2"/>
        <v>908.8995327081126</v>
      </c>
      <c r="I32" s="23">
        <f t="shared" si="3"/>
        <v>20247.765400033422</v>
      </c>
      <c r="J32" s="23"/>
      <c r="K32" s="23"/>
      <c r="L32" s="45">
        <f t="shared" si="4"/>
        <v>4882.584468300496</v>
      </c>
    </row>
    <row r="33" spans="1:12" s="13" customFormat="1" ht="14.25">
      <c r="A33" s="23">
        <v>19</v>
      </c>
      <c r="B33" s="41"/>
      <c r="C33" s="42"/>
      <c r="D33" s="23"/>
      <c r="E33" s="43">
        <f t="shared" si="0"/>
        <v>4000.1761684963326</v>
      </c>
      <c r="F33" s="47">
        <f t="shared" si="1"/>
        <v>128361.06880212818</v>
      </c>
      <c r="G33" s="27"/>
      <c r="H33" s="44">
        <f t="shared" si="2"/>
        <v>882.4082998041634</v>
      </c>
      <c r="I33" s="23">
        <f t="shared" si="3"/>
        <v>21130.173699837585</v>
      </c>
      <c r="J33" s="23"/>
      <c r="K33" s="23"/>
      <c r="L33" s="45">
        <f t="shared" si="4"/>
        <v>4882.584468300496</v>
      </c>
    </row>
    <row r="34" spans="1:12" s="13" customFormat="1" ht="14.25">
      <c r="A34" s="23">
        <v>20</v>
      </c>
      <c r="B34" s="41"/>
      <c r="C34" s="42"/>
      <c r="D34" s="23"/>
      <c r="E34" s="43">
        <f t="shared" si="0"/>
        <v>4026.8440096196414</v>
      </c>
      <c r="F34" s="47">
        <f t="shared" si="1"/>
        <v>124334.22479250854</v>
      </c>
      <c r="G34" s="27"/>
      <c r="H34" s="44">
        <f t="shared" si="2"/>
        <v>855.7404586808547</v>
      </c>
      <c r="I34" s="23">
        <f t="shared" si="3"/>
        <v>21985.91415851844</v>
      </c>
      <c r="J34" s="23"/>
      <c r="K34" s="23"/>
      <c r="L34" s="45">
        <f t="shared" si="4"/>
        <v>4882.584468300496</v>
      </c>
    </row>
    <row r="35" spans="1:12" s="13" customFormat="1" ht="14.25">
      <c r="A35" s="23">
        <v>21</v>
      </c>
      <c r="B35" s="41"/>
      <c r="C35" s="42"/>
      <c r="D35" s="23"/>
      <c r="E35" s="43">
        <f t="shared" si="0"/>
        <v>4053.6896363504393</v>
      </c>
      <c r="F35" s="47">
        <f t="shared" si="1"/>
        <v>120280.5351561581</v>
      </c>
      <c r="G35" s="27"/>
      <c r="H35" s="44">
        <f t="shared" si="2"/>
        <v>828.894831950057</v>
      </c>
      <c r="I35" s="23">
        <f t="shared" si="3"/>
        <v>22814.808990468497</v>
      </c>
      <c r="J35" s="23"/>
      <c r="K35" s="23"/>
      <c r="L35" s="45">
        <f t="shared" si="4"/>
        <v>4882.584468300496</v>
      </c>
    </row>
    <row r="36" spans="1:12" s="13" customFormat="1" ht="14.25">
      <c r="A36" s="23">
        <v>22</v>
      </c>
      <c r="B36" s="41"/>
      <c r="C36" s="42"/>
      <c r="D36" s="23"/>
      <c r="E36" s="43">
        <f t="shared" si="0"/>
        <v>4080.7142339261086</v>
      </c>
      <c r="F36" s="47">
        <f t="shared" si="1"/>
        <v>116199.820922232</v>
      </c>
      <c r="G36" s="27"/>
      <c r="H36" s="44">
        <f t="shared" si="2"/>
        <v>801.8702343743875</v>
      </c>
      <c r="I36" s="23">
        <f t="shared" si="3"/>
        <v>23616.679224842883</v>
      </c>
      <c r="J36" s="23"/>
      <c r="K36" s="23"/>
      <c r="L36" s="45">
        <f t="shared" si="4"/>
        <v>4882.584468300496</v>
      </c>
    </row>
    <row r="37" spans="1:12" s="13" customFormat="1" ht="14.25">
      <c r="A37" s="23">
        <v>23</v>
      </c>
      <c r="B37" s="41"/>
      <c r="C37" s="42"/>
      <c r="D37" s="23"/>
      <c r="E37" s="43">
        <f t="shared" si="0"/>
        <v>4107.9189954856165</v>
      </c>
      <c r="F37" s="47">
        <f t="shared" si="1"/>
        <v>112091.90192674639</v>
      </c>
      <c r="G37" s="27"/>
      <c r="H37" s="44">
        <f t="shared" si="2"/>
        <v>774.66547281488</v>
      </c>
      <c r="I37" s="23">
        <f t="shared" si="3"/>
        <v>24391.34469765776</v>
      </c>
      <c r="J37" s="23"/>
      <c r="K37" s="23"/>
      <c r="L37" s="45">
        <f t="shared" si="4"/>
        <v>4882.584468300496</v>
      </c>
    </row>
    <row r="38" spans="1:12" s="13" customFormat="1" ht="15" thickBot="1">
      <c r="A38" s="49">
        <v>24</v>
      </c>
      <c r="B38" s="50"/>
      <c r="C38" s="50"/>
      <c r="D38" s="49"/>
      <c r="E38" s="51">
        <f t="shared" si="0"/>
        <v>4135.305122122187</v>
      </c>
      <c r="F38" s="52">
        <f t="shared" si="1"/>
        <v>107956.5968046242</v>
      </c>
      <c r="G38" s="53"/>
      <c r="H38" s="54">
        <f t="shared" si="2"/>
        <v>747.2793461783093</v>
      </c>
      <c r="I38" s="49">
        <f t="shared" si="3"/>
        <v>25138.62404383607</v>
      </c>
      <c r="J38" s="49"/>
      <c r="K38" s="49"/>
      <c r="L38" s="45">
        <f t="shared" si="4"/>
        <v>4882.584468300496</v>
      </c>
    </row>
    <row r="39" spans="1:12" s="13" customFormat="1" ht="14.25">
      <c r="A39" s="23">
        <v>25</v>
      </c>
      <c r="B39" s="41"/>
      <c r="C39" s="42"/>
      <c r="D39" s="23"/>
      <c r="E39" s="43">
        <f t="shared" si="0"/>
        <v>4162.873822936335</v>
      </c>
      <c r="F39" s="47">
        <f t="shared" si="1"/>
        <v>103793.72298168787</v>
      </c>
      <c r="G39" s="27"/>
      <c r="H39" s="44">
        <f t="shared" si="2"/>
        <v>719.7106453641613</v>
      </c>
      <c r="I39" s="23">
        <f t="shared" si="3"/>
        <v>25858.33468920023</v>
      </c>
      <c r="J39" s="23"/>
      <c r="K39" s="23"/>
      <c r="L39" s="45">
        <f t="shared" si="4"/>
        <v>4882.584468300496</v>
      </c>
    </row>
    <row r="40" spans="1:12" s="13" customFormat="1" ht="15" thickBot="1">
      <c r="A40" s="23">
        <v>26</v>
      </c>
      <c r="B40" s="50"/>
      <c r="C40" s="50"/>
      <c r="D40" s="49"/>
      <c r="E40" s="51">
        <f t="shared" si="0"/>
        <v>4190.626315089244</v>
      </c>
      <c r="F40" s="52">
        <f t="shared" si="1"/>
        <v>99603.09666659862</v>
      </c>
      <c r="G40" s="53"/>
      <c r="H40" s="54">
        <f t="shared" si="2"/>
        <v>691.9581532112525</v>
      </c>
      <c r="I40" s="49">
        <f t="shared" si="3"/>
        <v>26550.292842411483</v>
      </c>
      <c r="J40" s="49"/>
      <c r="K40" s="49"/>
      <c r="L40" s="45">
        <f t="shared" si="4"/>
        <v>4882.584468300496</v>
      </c>
    </row>
    <row r="41" spans="1:12" s="13" customFormat="1" ht="14.25">
      <c r="A41" s="23">
        <v>27</v>
      </c>
      <c r="B41" s="41"/>
      <c r="C41" s="42"/>
      <c r="D41" s="23"/>
      <c r="E41" s="43">
        <f t="shared" si="0"/>
        <v>4218.563823856505</v>
      </c>
      <c r="F41" s="47">
        <f t="shared" si="1"/>
        <v>95384.53284274212</v>
      </c>
      <c r="G41" s="27"/>
      <c r="H41" s="44">
        <f t="shared" si="2"/>
        <v>664.0206444439908</v>
      </c>
      <c r="I41" s="23">
        <f t="shared" si="3"/>
        <v>27214.313486855473</v>
      </c>
      <c r="J41" s="23"/>
      <c r="K41" s="23"/>
      <c r="L41" s="45">
        <f t="shared" si="4"/>
        <v>4882.584468300496</v>
      </c>
    </row>
    <row r="42" spans="1:12" s="13" customFormat="1" ht="15" thickBot="1">
      <c r="A42" s="49">
        <v>28</v>
      </c>
      <c r="B42" s="50"/>
      <c r="C42" s="50"/>
      <c r="D42" s="49"/>
      <c r="E42" s="51">
        <f t="shared" si="0"/>
        <v>4246.687582682215</v>
      </c>
      <c r="F42" s="52">
        <f t="shared" si="1"/>
        <v>91137.8452600599</v>
      </c>
      <c r="G42" s="53"/>
      <c r="H42" s="54">
        <f t="shared" si="2"/>
        <v>635.8968856182809</v>
      </c>
      <c r="I42" s="49">
        <f t="shared" si="3"/>
        <v>27850.210372473754</v>
      </c>
      <c r="J42" s="49"/>
      <c r="K42" s="49"/>
      <c r="L42" s="45">
        <f t="shared" si="4"/>
        <v>4882.584468300496</v>
      </c>
    </row>
    <row r="43" spans="1:12" s="13" customFormat="1" ht="14.25">
      <c r="A43" s="23">
        <v>29</v>
      </c>
      <c r="B43" s="41"/>
      <c r="C43" s="42"/>
      <c r="D43" s="23"/>
      <c r="E43" s="43">
        <f t="shared" si="0"/>
        <v>4274.998833233431</v>
      </c>
      <c r="F43" s="47">
        <f t="shared" si="1"/>
        <v>86862.84642682647</v>
      </c>
      <c r="G43" s="27"/>
      <c r="H43" s="44">
        <f t="shared" si="2"/>
        <v>607.5856350670659</v>
      </c>
      <c r="I43" s="23">
        <f t="shared" si="3"/>
        <v>28457.79600754082</v>
      </c>
      <c r="J43" s="23"/>
      <c r="K43" s="23"/>
      <c r="L43" s="45">
        <f t="shared" si="4"/>
        <v>4882.584468300496</v>
      </c>
    </row>
    <row r="44" spans="1:12" s="13" customFormat="1" ht="15" thickBot="1">
      <c r="A44" s="23">
        <v>30</v>
      </c>
      <c r="B44" s="50"/>
      <c r="C44" s="50"/>
      <c r="D44" s="49"/>
      <c r="E44" s="51">
        <f t="shared" si="0"/>
        <v>4303.498825454986</v>
      </c>
      <c r="F44" s="52">
        <f t="shared" si="1"/>
        <v>82559.34760137148</v>
      </c>
      <c r="G44" s="53"/>
      <c r="H44" s="54">
        <f t="shared" si="2"/>
        <v>579.0856428455098</v>
      </c>
      <c r="I44" s="49">
        <f t="shared" si="3"/>
        <v>29036.881650386327</v>
      </c>
      <c r="J44" s="49"/>
      <c r="K44" s="49"/>
      <c r="L44" s="45">
        <f t="shared" si="4"/>
        <v>4882.584468300496</v>
      </c>
    </row>
    <row r="45" spans="1:12" s="13" customFormat="1" ht="14.25">
      <c r="A45" s="23">
        <v>31</v>
      </c>
      <c r="B45" s="41"/>
      <c r="C45" s="42"/>
      <c r="D45" s="23"/>
      <c r="E45" s="43">
        <f t="shared" si="0"/>
        <v>4332.188817624687</v>
      </c>
      <c r="F45" s="47">
        <f t="shared" si="1"/>
        <v>78227.1587837468</v>
      </c>
      <c r="G45" s="27"/>
      <c r="H45" s="44">
        <f t="shared" si="2"/>
        <v>550.3956506758099</v>
      </c>
      <c r="I45" s="23">
        <f t="shared" si="3"/>
        <v>29587.27730106214</v>
      </c>
      <c r="J45" s="23"/>
      <c r="K45" s="23"/>
      <c r="L45" s="45">
        <f t="shared" si="4"/>
        <v>4882.584468300496</v>
      </c>
    </row>
    <row r="46" spans="1:12" s="13" customFormat="1" ht="15" thickBot="1">
      <c r="A46" s="49">
        <v>32</v>
      </c>
      <c r="B46" s="50"/>
      <c r="C46" s="50"/>
      <c r="D46" s="49"/>
      <c r="E46" s="51">
        <f t="shared" si="0"/>
        <v>4361.070076408851</v>
      </c>
      <c r="F46" s="52">
        <f t="shared" si="1"/>
        <v>73866.08870733794</v>
      </c>
      <c r="G46" s="53"/>
      <c r="H46" s="54">
        <f t="shared" si="2"/>
        <v>521.5143918916453</v>
      </c>
      <c r="I46" s="49">
        <f t="shared" si="3"/>
        <v>30108.791692953782</v>
      </c>
      <c r="J46" s="49"/>
      <c r="K46" s="49"/>
      <c r="L46" s="45">
        <f t="shared" si="4"/>
        <v>4882.584468300496</v>
      </c>
    </row>
    <row r="47" spans="1:12" s="13" customFormat="1" ht="14.25">
      <c r="A47" s="23">
        <v>33</v>
      </c>
      <c r="B47" s="41"/>
      <c r="C47" s="42"/>
      <c r="D47" s="23"/>
      <c r="E47" s="43">
        <f t="shared" si="0"/>
        <v>4390.143876918243</v>
      </c>
      <c r="F47" s="47">
        <f t="shared" si="1"/>
        <v>69475.9448304197</v>
      </c>
      <c r="G47" s="27"/>
      <c r="H47" s="44">
        <f t="shared" si="2"/>
        <v>492.44059138225293</v>
      </c>
      <c r="I47" s="23">
        <f t="shared" si="3"/>
        <v>30601.232284336034</v>
      </c>
      <c r="J47" s="23"/>
      <c r="K47" s="23"/>
      <c r="L47" s="45">
        <f t="shared" si="4"/>
        <v>4882.584468300496</v>
      </c>
    </row>
    <row r="48" spans="1:12" s="13" customFormat="1" ht="15" thickBot="1">
      <c r="A48" s="23">
        <v>34</v>
      </c>
      <c r="B48" s="50"/>
      <c r="C48" s="50"/>
      <c r="D48" s="49"/>
      <c r="E48" s="51">
        <f t="shared" si="0"/>
        <v>4419.411502764365</v>
      </c>
      <c r="F48" s="52">
        <f t="shared" si="1"/>
        <v>65056.533327655336</v>
      </c>
      <c r="G48" s="53"/>
      <c r="H48" s="54">
        <f t="shared" si="2"/>
        <v>463.17296553613136</v>
      </c>
      <c r="I48" s="49">
        <f t="shared" si="3"/>
        <v>31064.405249872165</v>
      </c>
      <c r="J48" s="49"/>
      <c r="K48" s="49"/>
      <c r="L48" s="45">
        <f t="shared" si="4"/>
        <v>4882.584468300496</v>
      </c>
    </row>
    <row r="49" spans="1:12" s="13" customFormat="1" ht="14.25">
      <c r="A49" s="23">
        <v>35</v>
      </c>
      <c r="B49" s="41"/>
      <c r="C49" s="42"/>
      <c r="D49" s="23"/>
      <c r="E49" s="43">
        <f t="shared" si="0"/>
        <v>4448.874246116127</v>
      </c>
      <c r="F49" s="47">
        <f t="shared" si="1"/>
        <v>60607.65908153921</v>
      </c>
      <c r="G49" s="27"/>
      <c r="H49" s="44">
        <f t="shared" si="2"/>
        <v>433.7102221843689</v>
      </c>
      <c r="I49" s="23">
        <f t="shared" si="3"/>
        <v>31498.115472056536</v>
      </c>
      <c r="J49" s="23"/>
      <c r="K49" s="23"/>
      <c r="L49" s="45">
        <f t="shared" si="4"/>
        <v>4882.584468300496</v>
      </c>
    </row>
    <row r="50" spans="1:12" s="13" customFormat="1" ht="15" thickBot="1">
      <c r="A50" s="49">
        <v>36</v>
      </c>
      <c r="B50" s="50"/>
      <c r="C50" s="50"/>
      <c r="D50" s="49"/>
      <c r="E50" s="51">
        <f t="shared" si="0"/>
        <v>4478.533407756901</v>
      </c>
      <c r="F50" s="52">
        <f t="shared" si="1"/>
        <v>56129.12567378231</v>
      </c>
      <c r="G50" s="53"/>
      <c r="H50" s="54">
        <f t="shared" si="2"/>
        <v>404.05106054359476</v>
      </c>
      <c r="I50" s="49">
        <f t="shared" si="3"/>
        <v>31902.16653260013</v>
      </c>
      <c r="J50" s="49"/>
      <c r="K50" s="49"/>
      <c r="L50" s="45">
        <f t="shared" si="4"/>
        <v>4882.584468300496</v>
      </c>
    </row>
    <row r="51" spans="1:12" s="13" customFormat="1" ht="14.25">
      <c r="A51" s="23">
        <v>37</v>
      </c>
      <c r="B51" s="41"/>
      <c r="C51" s="42"/>
      <c r="D51" s="23"/>
      <c r="E51" s="43">
        <f t="shared" si="0"/>
        <v>4508.3902971419475</v>
      </c>
      <c r="F51" s="47">
        <f t="shared" si="1"/>
        <v>51620.73537664037</v>
      </c>
      <c r="G51" s="27"/>
      <c r="H51" s="44">
        <f t="shared" si="2"/>
        <v>374.1941711585487</v>
      </c>
      <c r="I51" s="23">
        <f t="shared" si="3"/>
        <v>32276.36070375868</v>
      </c>
      <c r="J51" s="23"/>
      <c r="K51" s="23"/>
      <c r="L51" s="45">
        <f t="shared" si="4"/>
        <v>4882.584468300496</v>
      </c>
    </row>
    <row r="52" spans="1:12" s="13" customFormat="1" ht="15" thickBot="1">
      <c r="A52" s="23">
        <v>38</v>
      </c>
      <c r="B52" s="50"/>
      <c r="C52" s="50"/>
      <c r="D52" s="49"/>
      <c r="E52" s="51">
        <f t="shared" si="0"/>
        <v>4538.446232456227</v>
      </c>
      <c r="F52" s="52">
        <f t="shared" si="1"/>
        <v>47082.28914418414</v>
      </c>
      <c r="G52" s="53"/>
      <c r="H52" s="54">
        <f t="shared" si="2"/>
        <v>344.1382358442691</v>
      </c>
      <c r="I52" s="49">
        <f t="shared" si="3"/>
        <v>32620.49893960295</v>
      </c>
      <c r="J52" s="49"/>
      <c r="K52" s="49"/>
      <c r="L52" s="45">
        <f t="shared" si="4"/>
        <v>4882.584468300496</v>
      </c>
    </row>
    <row r="53" spans="1:12" s="13" customFormat="1" ht="14.25">
      <c r="A53" s="23">
        <v>39</v>
      </c>
      <c r="B53" s="41"/>
      <c r="C53" s="42"/>
      <c r="D53" s="23"/>
      <c r="E53" s="43">
        <f t="shared" si="0"/>
        <v>4568.702540672602</v>
      </c>
      <c r="F53" s="47">
        <f t="shared" si="1"/>
        <v>42513.58660351154</v>
      </c>
      <c r="G53" s="27"/>
      <c r="H53" s="44">
        <f t="shared" si="2"/>
        <v>313.8819276278943</v>
      </c>
      <c r="I53" s="23">
        <f t="shared" si="3"/>
        <v>32934.380867230844</v>
      </c>
      <c r="J53" s="23"/>
      <c r="K53" s="23"/>
      <c r="L53" s="45">
        <f t="shared" si="4"/>
        <v>4882.584468300496</v>
      </c>
    </row>
    <row r="54" spans="1:12" s="13" customFormat="1" ht="15" thickBot="1">
      <c r="A54" s="23">
        <v>40</v>
      </c>
      <c r="B54" s="50"/>
      <c r="C54" s="50"/>
      <c r="D54" s="49"/>
      <c r="E54" s="51">
        <f t="shared" si="0"/>
        <v>4599.160557610419</v>
      </c>
      <c r="F54" s="52">
        <f t="shared" si="1"/>
        <v>37914.42604590112</v>
      </c>
      <c r="G54" s="53"/>
      <c r="H54" s="54">
        <f t="shared" si="2"/>
        <v>283.4239106900769</v>
      </c>
      <c r="I54" s="49">
        <f t="shared" si="3"/>
        <v>33217.80477792092</v>
      </c>
      <c r="J54" s="49"/>
      <c r="K54" s="49"/>
      <c r="L54" s="45">
        <f t="shared" si="4"/>
        <v>4882.584468300496</v>
      </c>
    </row>
    <row r="55" spans="1:12" s="13" customFormat="1" ht="14.25">
      <c r="A55" s="23">
        <v>41</v>
      </c>
      <c r="B55" s="41"/>
      <c r="C55" s="42"/>
      <c r="D55" s="23"/>
      <c r="E55" s="43">
        <f t="shared" si="0"/>
        <v>4629.821627994489</v>
      </c>
      <c r="F55" s="47">
        <f t="shared" si="1"/>
        <v>33284.60441790663</v>
      </c>
      <c r="G55" s="27"/>
      <c r="H55" s="44">
        <f t="shared" si="2"/>
        <v>252.76284030600746</v>
      </c>
      <c r="I55" s="23">
        <f t="shared" si="3"/>
        <v>33470.56761822693</v>
      </c>
      <c r="J55" s="23"/>
      <c r="K55" s="23"/>
      <c r="L55" s="45">
        <f t="shared" si="4"/>
        <v>4882.584468300496</v>
      </c>
    </row>
    <row r="56" spans="1:12" s="13" customFormat="1" ht="15" thickBot="1">
      <c r="A56" s="23">
        <v>42</v>
      </c>
      <c r="B56" s="50"/>
      <c r="C56" s="50"/>
      <c r="D56" s="49"/>
      <c r="E56" s="51">
        <f t="shared" si="0"/>
        <v>4660.687105514452</v>
      </c>
      <c r="F56" s="52">
        <f t="shared" si="1"/>
        <v>28623.91731239218</v>
      </c>
      <c r="G56" s="53"/>
      <c r="H56" s="54">
        <f t="shared" si="2"/>
        <v>221.89736278604423</v>
      </c>
      <c r="I56" s="49">
        <f t="shared" si="3"/>
        <v>33692.46498101298</v>
      </c>
      <c r="J56" s="49"/>
      <c r="K56" s="49"/>
      <c r="L56" s="45">
        <f t="shared" si="4"/>
        <v>4882.584468300496</v>
      </c>
    </row>
    <row r="57" spans="1:12" s="13" customFormat="1" ht="15" thickBot="1">
      <c r="A57" s="49">
        <v>43</v>
      </c>
      <c r="B57" s="41"/>
      <c r="C57" s="42"/>
      <c r="D57" s="23"/>
      <c r="E57" s="43">
        <f t="shared" si="0"/>
        <v>4691.758352884548</v>
      </c>
      <c r="F57" s="47">
        <f t="shared" si="1"/>
        <v>23932.15895950763</v>
      </c>
      <c r="G57" s="27"/>
      <c r="H57" s="44">
        <f t="shared" si="2"/>
        <v>190.82611541594784</v>
      </c>
      <c r="I57" s="23">
        <f t="shared" si="3"/>
        <v>33883.291096428926</v>
      </c>
      <c r="J57" s="23"/>
      <c r="K57" s="23"/>
      <c r="L57" s="45">
        <f t="shared" si="4"/>
        <v>4882.584468300496</v>
      </c>
    </row>
    <row r="58" spans="1:12" s="13" customFormat="1" ht="15" thickBot="1">
      <c r="A58" s="23">
        <v>44</v>
      </c>
      <c r="B58" s="50"/>
      <c r="C58" s="50"/>
      <c r="D58" s="49"/>
      <c r="E58" s="51">
        <f t="shared" si="0"/>
        <v>4723.036741903778</v>
      </c>
      <c r="F58" s="52">
        <f t="shared" si="1"/>
        <v>19209.12221760385</v>
      </c>
      <c r="G58" s="53"/>
      <c r="H58" s="54">
        <f t="shared" si="2"/>
        <v>159.54772639671754</v>
      </c>
      <c r="I58" s="49">
        <f t="shared" si="3"/>
        <v>34042.838822825644</v>
      </c>
      <c r="J58" s="49"/>
      <c r="K58" s="49"/>
      <c r="L58" s="45">
        <f t="shared" si="4"/>
        <v>4882.584468300496</v>
      </c>
    </row>
    <row r="59" spans="1:12" s="13" customFormat="1" ht="14.25">
      <c r="A59" s="23">
        <v>45</v>
      </c>
      <c r="B59" s="41"/>
      <c r="C59" s="42"/>
      <c r="D59" s="23"/>
      <c r="E59" s="43">
        <f t="shared" si="0"/>
        <v>4754.52365351647</v>
      </c>
      <c r="F59" s="47">
        <f t="shared" si="1"/>
        <v>14454.59856408738</v>
      </c>
      <c r="G59" s="27"/>
      <c r="H59" s="44">
        <f t="shared" si="2"/>
        <v>128.06081478402567</v>
      </c>
      <c r="I59" s="23">
        <f t="shared" si="3"/>
        <v>34170.89963760967</v>
      </c>
      <c r="J59" s="23"/>
      <c r="K59" s="23"/>
      <c r="L59" s="45">
        <f t="shared" si="4"/>
        <v>4882.584468300496</v>
      </c>
    </row>
    <row r="60" spans="1:12" s="13" customFormat="1" ht="15" thickBot="1">
      <c r="A60" s="23">
        <v>46</v>
      </c>
      <c r="B60" s="50"/>
      <c r="C60" s="50"/>
      <c r="D60" s="49"/>
      <c r="E60" s="51">
        <f t="shared" si="0"/>
        <v>4786.220477873247</v>
      </c>
      <c r="F60" s="52">
        <f t="shared" si="1"/>
        <v>9668.378086214134</v>
      </c>
      <c r="G60" s="53"/>
      <c r="H60" s="54">
        <f t="shared" si="2"/>
        <v>96.36399042724919</v>
      </c>
      <c r="I60" s="49">
        <f t="shared" si="3"/>
        <v>34267.26362803692</v>
      </c>
      <c r="J60" s="49"/>
      <c r="K60" s="49"/>
      <c r="L60" s="45">
        <f t="shared" si="4"/>
        <v>4882.584468300496</v>
      </c>
    </row>
    <row r="61" spans="1:12" s="13" customFormat="1" ht="15" thickBot="1">
      <c r="A61" s="49">
        <v>47</v>
      </c>
      <c r="B61" s="41"/>
      <c r="C61" s="42"/>
      <c r="D61" s="23"/>
      <c r="E61" s="43">
        <f t="shared" si="0"/>
        <v>4818.128614392402</v>
      </c>
      <c r="F61" s="47">
        <f t="shared" si="1"/>
        <v>4850.249471821732</v>
      </c>
      <c r="G61" s="27"/>
      <c r="H61" s="44">
        <f t="shared" si="2"/>
        <v>64.45585390809423</v>
      </c>
      <c r="I61" s="23">
        <f t="shared" si="3"/>
        <v>34331.719481945016</v>
      </c>
      <c r="J61" s="23"/>
      <c r="K61" s="23"/>
      <c r="L61" s="45">
        <f t="shared" si="4"/>
        <v>4882.584468300496</v>
      </c>
    </row>
    <row r="62" spans="1:12" s="13" customFormat="1" ht="14.25">
      <c r="A62" s="23">
        <v>48</v>
      </c>
      <c r="B62" s="42"/>
      <c r="C62" s="42"/>
      <c r="D62" s="23"/>
      <c r="E62" s="43">
        <f t="shared" si="0"/>
        <v>4850.249471821685</v>
      </c>
      <c r="F62" s="47">
        <f t="shared" si="1"/>
        <v>4.729372449219227E-11</v>
      </c>
      <c r="G62" s="27"/>
      <c r="H62" s="44">
        <f t="shared" si="2"/>
        <v>32.33499647881155</v>
      </c>
      <c r="I62" s="23">
        <f t="shared" si="3"/>
        <v>34364.05447842383</v>
      </c>
      <c r="J62" s="23"/>
      <c r="K62" s="23"/>
      <c r="L62" s="55">
        <f t="shared" si="4"/>
        <v>4882.584468300496</v>
      </c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62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62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Sheet1!#REF!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36" right="0.26" top="0.48" bottom="0.3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2021-05-18T08:25:20Z</cp:lastPrinted>
  <dcterms:created xsi:type="dcterms:W3CDTF">2021-05-18T07:44:11Z</dcterms:created>
  <dcterms:modified xsi:type="dcterms:W3CDTF">2021-05-20T14:31:38Z</dcterms:modified>
  <cp:category/>
  <cp:version/>
  <cp:contentType/>
  <cp:contentStatus/>
</cp:coreProperties>
</file>